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Mois" sheetId="2" state="visible" r:id="rId4"/>
    <sheet name="Récapitulatif" sheetId="3" state="visible" r:id="rId5"/>
  </sheets>
  <definedNames>
    <definedName function="false" hidden="false" localSheetId="1" name="_xlnm.Print_Titles" vbProcedure="false">Mois!$4:$4</definedName>
    <definedName function="false" hidden="false" localSheetId="2" name="_xlnm.Print_Titles" vbProcedure="false">Récapitulatif!$4:$4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<sst xmlns="http://schemas.openxmlformats.org/spreadsheetml/2006/main" count="185" uniqueCount="83">
  <si>
    <t xml:space="preserve">Feuille de pointage mensuelle — mode d'emploi</t>
  </si>
  <si>
    <t xml:space="preserve">Modèle gratuit proposé par weplanify.io — libre d'utilisation et de modification.</t>
  </si>
  <si>
    <t xml:space="preserve">1.</t>
  </si>
  <si>
    <t xml:space="preserve">Ouvrez l'onglet « Mois ». Écrivez le mois concerné dans la case « Mois », par exemple Octobre 2026.</t>
  </si>
  <si>
    <t xml:space="preserve">2.</t>
  </si>
  <si>
    <t xml:space="preserve">Indiquez la « Base hebdomadaire (heures) » de vos contrats (40 par défaut). Elle sert à calculer la base mensuelle : base × 52 / 12.</t>
  </si>
  <si>
    <t xml:space="preserve">3.</t>
  </si>
  <si>
    <t xml:space="preserve">Remplissez une ligne par employé : nom et poste. Les lignes d'exemple se remplacent par vos propres équipes.</t>
  </si>
  <si>
    <t xml:space="preserve">4.</t>
  </si>
  <si>
    <t xml:space="preserve">Dans les colonnes 1 à 31, saisissez chaque jour le nombre d'heures faites (par exemple 8 ou 7,5), ou la lettre A pour une absence, ou la lettre R pour un repos.</t>
  </si>
  <si>
    <t xml:space="preserve">5.</t>
  </si>
  <si>
    <t xml:space="preserve">Pour un mois de 30 jours (ou février), laissez simplement les dernières colonnes vides.</t>
  </si>
  <si>
    <t xml:space="preserve">6.</t>
  </si>
  <si>
    <t xml:space="preserve">Les absences apparaissent en rouge pâle et les repos en gris pâle, pour les repérer d'un coup d'œil.</t>
  </si>
  <si>
    <t xml:space="preserve">7.</t>
  </si>
  <si>
    <t xml:space="preserve">« Heures du mois » additionne les heures saisies. « Jours travaillés » compte les jours avec un nombre d'heures. « Absences » et « Repos » comptent les A et les R.</t>
  </si>
  <si>
    <t xml:space="preserve">8.</t>
  </si>
  <si>
    <t xml:space="preserve">« Heures au-delà de la base » = heures du mois − base mensuelle, si le résultat est positif (sinon 0). C'est un indicateur, pas un calcul de paie.</t>
  </si>
  <si>
    <t xml:space="preserve">9.</t>
  </si>
  <si>
    <t xml:space="preserve">L'onglet « Récapitulatif » reprend automatiquement chaque employé avec ses totaux et une ligne Total : rien à saisir.</t>
  </si>
  <si>
    <t xml:space="preserve">10.</t>
  </si>
  <si>
    <t xml:space="preserve">Pour ajouter des employés, utilisez les lignes vides sous les exemples : les formules et le récapitulatif y sont déjà prêts.</t>
  </si>
  <si>
    <t xml:space="preserve">Ce modèle ne vérifie aucune règle légale (repos minimal, durée maximale) : elles dépendent de votre pays et de votre convention collective.</t>
  </si>
  <si>
    <t xml:space="preserve">Mois</t>
  </si>
  <si>
    <t xml:space="preserve">Octobre 2026</t>
  </si>
  <si>
    <t xml:space="preserve">Chaque jour : heures faites (nombre), A = absence, R = repos.</t>
  </si>
  <si>
    <t xml:space="preserve">Base hebdomadaire (heures)</t>
  </si>
  <si>
    <t xml:space="preserve">Nom</t>
  </si>
  <si>
    <t xml:space="preserve">Poste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</si>
  <si>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</si>
  <si>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</si>
  <si>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</si>
  <si>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</si>
  <si>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</si>
  <si>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</si>
  <si>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</si>
  <si>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</si>
  <si>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</si>
  <si>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</si>
  <si>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</si>
  <si>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</si>
  <si>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</si>
  <si>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</si>
  <si>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</si>
  <si>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</si>
  <si>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</si>
  <si>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</si>
  <si>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</si>
  <si>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</si>
  <si>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</si>
  <si>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</si>
  <si>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</si>
  <si>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</si>
  <si>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</si>
  <si>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</si>
  <si>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</si>
  <si>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</si>
  <si>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</si>
  <si>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</si>
  <si>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</si>
  <si>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Heures du mois</t>
  </si>
  <si>
    <t xml:space="preserve">Jours travaillés</t>
  </si>
  <si>
    <t xml:space="preserve">Absences</t>
  </si>
  <si>
    <t xml:space="preserve">Repos</t>
  </si>
  <si>
    <t xml:space="preserve">Heures au-delà de la base</t>
  </si>
  <si>
    <t xml:space="preserve">Awa Diop</t>
  </si>
  <si>
    <t xml:space="preserve">Matin</t>
  </si>
  <si>
    <t xml:space="preserve">R</t>
  </si>
  <si>
    <t xml:space="preserve">Moussa Ndiaye</t>
  </si>
  <si>
    <t xml:space="preserve">Soir</t>
  </si>
  <si>
    <t xml:space="preserve">A</t>
  </si>
  <si>
    <t xml:space="preserve">Fatou Sow</t>
  </si>
  <si>
    <t xml:space="preserve">Nuit</t>
  </si>
  <si>
    <t xml:space="preserve">Ibrahima Fall</t>
  </si>
  <si>
    <t xml:space="preserve">Mariama Ba</t>
  </si>
  <si>
    <t xml:space="preserve">Oumar Sarr</t>
  </si>
  <si>
    <t xml:space="preserve">Aïssatou Diallo</t>
  </si>
  <si>
    <t xml:space="preserve">Cheikh Gueye</t>
  </si>
  <si>
    <t xml:space="preserve">Khady Faye</t>
  </si>
  <si>
    <t xml:space="preserve">Mamadou Sy</t>
  </si>
  <si>
    <t xml:space="preserve">Récapitulatif du mois</t>
  </si>
  <si>
    <t xml:space="preserve">Base mensuelle (heures)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</si>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</sst>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F6E4"/>
        <bgColor rgb="FFEDEDED"/>
      </patternFill>
    </fill>
    <fill>
      <patternFill patternType="solid">
        <fgColor rgb="FFEDEDED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3D0"/>
        </patternFill>
      </fill>
    </dxf>
    <dxf>
      <fill>
        <patternFill>
          <bgColor rgb="FFE7E6E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BF6E4"/>
      <rgbColor rgb="FFE7E6E6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8" hidden="false" customHeight="true" outlineLevel="0" collapsed="false">
      <c r="A5" s="3" t="s">
        <v>2</v>
      </c>
      <c r="B5" s="4" t="s">
        <v>3</v>
      </c>
    </row>
    <row r="6" customFormat="false" ht="33" hidden="false" customHeight="true" outlineLevel="0" collapsed="false">
      <c r="A6" s="3" t="s">
        <v>4</v>
      </c>
      <c r="B6" s="4" t="s">
        <v>5</v>
      </c>
    </row>
    <row r="7" customFormat="false" ht="33" hidden="false" customHeight="true" outlineLevel="0" collapsed="false">
      <c r="A7" s="3" t="s">
        <v>6</v>
      </c>
      <c r="B7" s="4" t="s">
        <v>7</v>
      </c>
    </row>
    <row r="8" customFormat="false" ht="33" hidden="false" customHeight="true" outlineLevel="0" collapsed="false">
      <c r="A8" s="3" t="s">
        <v>8</v>
      </c>
      <c r="B8" s="4" t="s">
        <v>9</v>
      </c>
    </row>
    <row r="9" customFormat="false" ht="18" hidden="false" customHeight="true" outlineLevel="0" collapsed="false">
      <c r="A9" s="3" t="s">
        <v>10</v>
      </c>
      <c r="B9" s="4" t="s">
        <v>11</v>
      </c>
    </row>
    <row r="10" customFormat="false" ht="18" hidden="false" customHeight="true" outlineLevel="0" collapsed="false">
      <c r="A10" s="3" t="s">
        <v>12</v>
      </c>
      <c r="B10" s="4" t="s">
        <v>13</v>
      </c>
    </row>
    <row r="11" customFormat="false" ht="33" hidden="false" customHeight="true" outlineLevel="0" collapsed="false">
      <c r="A11" s="3" t="s">
        <v>14</v>
      </c>
      <c r="B11" s="4" t="s">
        <v>15</v>
      </c>
    </row>
    <row r="12" customFormat="false" ht="33" hidden="false" customHeight="true" outlineLevel="0" collapsed="false">
      <c r="A12" s="3" t="s">
        <v>16</v>
      </c>
      <c r="B12" s="4" t="s">
        <v>17</v>
      </c>
    </row>
    <row r="13" customFormat="false" ht="33" hidden="false" customHeight="true" outlineLevel="0" collapsed="false">
      <c r="A13" s="3" t="s">
        <v>18</v>
      </c>
      <c r="B13" s="4" t="s">
        <v>19</v>
      </c>
    </row>
    <row r="14" customFormat="false" ht="33" hidden="false" customHeight="true" outlineLevel="0" collapsed="false">
      <c r="A14" s="3" t="s">
        <v>20</v>
      </c>
      <c r="B14" s="4" t="s">
        <v>21</v>
      </c>
    </row>
    <row r="16" customFormat="false" ht="33" hidden="false" customHeight="true" outlineLevel="0" collapsed="false">
      <c r="B16" s="5" t="s">
        <v>22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33" min="3" style="0" width="4.6"/>
    <col collapsed="false" customWidth="true" hidden="false" outlineLevel="0" max="35" min="34" style="0" width="12"/>
    <col collapsed="false" customWidth="true" hidden="false" outlineLevel="0" max="36" min="36" style="0" width="10"/>
    <col collapsed="false" customWidth="true" hidden="false" outlineLevel="0" max="37" min="37" style="0" width="8"/>
    <col collapsed="false" customWidth="true" hidden="false" outlineLevel="0" max="38" min="38" style="0" width="14"/>
  </cols>
  <sheetData>
    <row r="1" customFormat="false" ht="15" hidden="false" customHeight="false" outlineLevel="0" collapsed="false">
      <c r="A1" s="6" t="s">
        <v>23</v>
      </c>
      <c r="B1" s="7" t="s">
        <v>24</v>
      </c>
      <c r="D1" s="2" t="s">
        <v>25</v>
      </c>
    </row>
    <row r="2" customFormat="false" ht="15" hidden="false" customHeight="false" outlineLevel="0" collapsed="false">
      <c r="A2" s="6" t="s">
        <v>26</v>
      </c>
      <c r="B2" s="7" t="n">
        <v>40</v>
      </c>
    </row>
    <row r="4" customFormat="false" ht="30" hidden="false" customHeight="tru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52</v>
      </c>
      <c r="AA4" s="8" t="s">
        <v>53</v>
      </c>
      <c r="AB4" s="8" t="s">
        <v>54</v>
      </c>
      <c r="AC4" s="8" t="s">
        <v>55</v>
      </c>
      <c r="AD4" s="8" t="s">
        <v>56</v>
      </c>
      <c r="AE4" s="8" t="s">
        <v>57</v>
      </c>
      <c r="AF4" s="8" t="s">
        <v>58</v>
      </c>
      <c r="AG4" s="8" t="s">
        <v>59</v>
      </c>
      <c r="AH4" s="9" t="s">
        <v>60</v>
      </c>
      <c r="AI4" s="9" t="s">
        <v>61</v>
      </c>
      <c r="AJ4" s="9" t="s">
        <v>62</v>
      </c>
      <c r="AK4" s="9" t="s">
        <v>63</v>
      </c>
      <c r="AL4" s="9" t="s">
        <v>64</v>
      </c>
    </row>
    <row r="5" customFormat="false" ht="15" hidden="false" customHeight="false" outlineLevel="0" collapsed="false">
      <c r="A5" s="10" t="s">
        <v>65</v>
      </c>
      <c r="B5" s="10" t="s">
        <v>66</v>
      </c>
      <c r="C5" s="11" t="n">
        <v>8</v>
      </c>
      <c r="D5" s="11" t="n">
        <v>8</v>
      </c>
      <c r="E5" s="11" t="s">
        <v>67</v>
      </c>
      <c r="F5" s="11" t="s">
        <v>67</v>
      </c>
      <c r="G5" s="11" t="n">
        <v>8</v>
      </c>
      <c r="H5" s="11" t="n">
        <v>8</v>
      </c>
      <c r="I5" s="11" t="n">
        <v>8</v>
      </c>
      <c r="J5" s="11" t="n">
        <v>8</v>
      </c>
      <c r="K5" s="11" t="n">
        <v>8</v>
      </c>
      <c r="L5" s="11" t="s">
        <v>67</v>
      </c>
      <c r="M5" s="11" t="s">
        <v>67</v>
      </c>
      <c r="N5" s="11" t="n">
        <v>8</v>
      </c>
      <c r="O5" s="11" t="n">
        <v>8</v>
      </c>
      <c r="P5" s="11" t="n">
        <v>9</v>
      </c>
      <c r="Q5" s="11" t="n">
        <v>8</v>
      </c>
      <c r="R5" s="11" t="n">
        <v>8</v>
      </c>
      <c r="S5" s="11" t="s">
        <v>67</v>
      </c>
      <c r="T5" s="11" t="s">
        <v>67</v>
      </c>
      <c r="U5" s="11" t="n">
        <v>8</v>
      </c>
      <c r="V5" s="11" t="n">
        <v>8</v>
      </c>
      <c r="W5" s="11" t="n">
        <v>9</v>
      </c>
      <c r="X5" s="11" t="n">
        <v>8</v>
      </c>
      <c r="Y5" s="11" t="n">
        <v>8</v>
      </c>
      <c r="Z5" s="11" t="s">
        <v>67</v>
      </c>
      <c r="AA5" s="11" t="s">
        <v>67</v>
      </c>
      <c r="AB5" s="11" t="n">
        <v>8</v>
      </c>
      <c r="AC5" s="11" t="n">
        <v>8</v>
      </c>
      <c r="AD5" s="11" t="n">
        <v>8</v>
      </c>
      <c r="AE5" s="11" t="n">
        <v>8</v>
      </c>
      <c r="AF5" s="11" t="n">
        <v>8</v>
      </c>
      <c r="AG5" s="11" t="s">
        <v>67</v>
      </c>
      <c r="AH5" s="12" t="n">
        <f aca="false">IF($A5="","",SUM(C5:AG5))</f>
        <v>178</v>
      </c>
      <c r="AI5" s="13" t="n">
        <f aca="false">IF($A5="","",COUNT(C5:AG5))</f>
        <v>22</v>
      </c>
      <c r="AJ5" s="13" t="n">
        <f aca="false">IF($A5="","",COUNTIF(C5:AG5,"A"))</f>
        <v>0</v>
      </c>
      <c r="AK5" s="13" t="n">
        <f aca="false">IF($A5="","",COUNTIF(C5:AG5,"R"))</f>
        <v>9</v>
      </c>
      <c r="AL5" s="12" t="n">
        <f aca="false">IF($A5="","",ROUND(MAX(0,AH5-$B$2*52/12),2))</f>
        <v>4.67</v>
      </c>
    </row>
    <row r="6" customFormat="false" ht="15" hidden="false" customHeight="false" outlineLevel="0" collapsed="false">
      <c r="A6" s="10" t="s">
        <v>68</v>
      </c>
      <c r="B6" s="10" t="s">
        <v>69</v>
      </c>
      <c r="C6" s="11" t="s">
        <v>67</v>
      </c>
      <c r="D6" s="11" t="s">
        <v>67</v>
      </c>
      <c r="E6" s="11" t="n">
        <v>8</v>
      </c>
      <c r="F6" s="11" t="n">
        <v>8</v>
      </c>
      <c r="G6" s="11" t="n">
        <v>8</v>
      </c>
      <c r="H6" s="11" t="n">
        <v>8</v>
      </c>
      <c r="I6" s="11" t="n">
        <v>8</v>
      </c>
      <c r="J6" s="11" t="s">
        <v>67</v>
      </c>
      <c r="K6" s="11" t="s">
        <v>67</v>
      </c>
      <c r="L6" s="11" t="n">
        <v>8</v>
      </c>
      <c r="M6" s="11" t="n">
        <v>8</v>
      </c>
      <c r="N6" s="11" t="s">
        <v>70</v>
      </c>
      <c r="O6" s="11" t="n">
        <v>8</v>
      </c>
      <c r="P6" s="11" t="n">
        <v>8</v>
      </c>
      <c r="Q6" s="11" t="s">
        <v>67</v>
      </c>
      <c r="R6" s="11" t="s">
        <v>67</v>
      </c>
      <c r="S6" s="11" t="n">
        <v>8</v>
      </c>
      <c r="T6" s="11" t="n">
        <v>8</v>
      </c>
      <c r="U6" s="11" t="n">
        <v>8</v>
      </c>
      <c r="V6" s="11" t="n">
        <v>8</v>
      </c>
      <c r="W6" s="11" t="n">
        <v>8</v>
      </c>
      <c r="X6" s="11" t="s">
        <v>67</v>
      </c>
      <c r="Y6" s="11" t="s">
        <v>67</v>
      </c>
      <c r="Z6" s="11" t="n">
        <v>8</v>
      </c>
      <c r="AA6" s="11" t="n">
        <v>8</v>
      </c>
      <c r="AB6" s="11" t="n">
        <v>8</v>
      </c>
      <c r="AC6" s="11" t="n">
        <v>8</v>
      </c>
      <c r="AD6" s="11" t="n">
        <v>8</v>
      </c>
      <c r="AE6" s="11" t="s">
        <v>67</v>
      </c>
      <c r="AF6" s="11" t="s">
        <v>67</v>
      </c>
      <c r="AG6" s="11" t="n">
        <v>8</v>
      </c>
      <c r="AH6" s="12" t="n">
        <f aca="false">IF($A6="","",SUM(C6:AG6))</f>
        <v>160</v>
      </c>
      <c r="AI6" s="13" t="n">
        <f aca="false">IF($A6="","",COUNT(C6:AG6))</f>
        <v>20</v>
      </c>
      <c r="AJ6" s="13" t="n">
        <f aca="false">IF($A6="","",COUNTIF(C6:AG6,"A"))</f>
        <v>1</v>
      </c>
      <c r="AK6" s="13" t="n">
        <f aca="false">IF($A6="","",COUNTIF(C6:AG6,"R"))</f>
        <v>10</v>
      </c>
      <c r="AL6" s="12" t="n">
        <f aca="false">IF($A6="","",ROUND(MAX(0,AH6-$B$2*52/12),2))</f>
        <v>0</v>
      </c>
    </row>
    <row r="7" customFormat="false" ht="15" hidden="false" customHeight="false" outlineLevel="0" collapsed="false">
      <c r="A7" s="10" t="s">
        <v>71</v>
      </c>
      <c r="B7" s="10" t="s">
        <v>72</v>
      </c>
      <c r="C7" s="11" t="s">
        <v>67</v>
      </c>
      <c r="D7" s="11" t="n">
        <v>8</v>
      </c>
      <c r="E7" s="11" t="n">
        <v>8</v>
      </c>
      <c r="F7" s="11" t="n">
        <v>8</v>
      </c>
      <c r="G7" s="11" t="n">
        <v>8</v>
      </c>
      <c r="H7" s="11" t="n">
        <v>8</v>
      </c>
      <c r="I7" s="11" t="s">
        <v>67</v>
      </c>
      <c r="J7" s="11" t="s">
        <v>67</v>
      </c>
      <c r="K7" s="11" t="n">
        <v>8</v>
      </c>
      <c r="L7" s="11" t="n">
        <v>8</v>
      </c>
      <c r="M7" s="11" t="n">
        <v>8</v>
      </c>
      <c r="N7" s="11" t="n">
        <v>8</v>
      </c>
      <c r="O7" s="11" t="n">
        <v>8</v>
      </c>
      <c r="P7" s="11" t="s">
        <v>67</v>
      </c>
      <c r="Q7" s="11" t="s">
        <v>67</v>
      </c>
      <c r="R7" s="11" t="n">
        <v>8</v>
      </c>
      <c r="S7" s="11" t="n">
        <v>8</v>
      </c>
      <c r="T7" s="11" t="n">
        <v>8</v>
      </c>
      <c r="U7" s="11" t="n">
        <v>8</v>
      </c>
      <c r="V7" s="11" t="n">
        <v>8</v>
      </c>
      <c r="W7" s="11" t="s">
        <v>67</v>
      </c>
      <c r="X7" s="11" t="s">
        <v>67</v>
      </c>
      <c r="Y7" s="11" t="n">
        <v>8</v>
      </c>
      <c r="Z7" s="11" t="n">
        <v>8</v>
      </c>
      <c r="AA7" s="11" t="n">
        <v>8</v>
      </c>
      <c r="AB7" s="11" t="n">
        <v>8</v>
      </c>
      <c r="AC7" s="11" t="n">
        <v>8</v>
      </c>
      <c r="AD7" s="11" t="s">
        <v>67</v>
      </c>
      <c r="AE7" s="11" t="s">
        <v>67</v>
      </c>
      <c r="AF7" s="11" t="n">
        <v>8</v>
      </c>
      <c r="AG7" s="11" t="n">
        <v>8</v>
      </c>
      <c r="AH7" s="12" t="n">
        <f aca="false">IF($A7="","",SUM(C7:AG7))</f>
        <v>176</v>
      </c>
      <c r="AI7" s="13" t="n">
        <f aca="false">IF($A7="","",COUNT(C7:AG7))</f>
        <v>22</v>
      </c>
      <c r="AJ7" s="13" t="n">
        <f aca="false">IF($A7="","",COUNTIF(C7:AG7,"A"))</f>
        <v>0</v>
      </c>
      <c r="AK7" s="13" t="n">
        <f aca="false">IF($A7="","",COUNTIF(C7:AG7,"R"))</f>
        <v>9</v>
      </c>
      <c r="AL7" s="12" t="n">
        <f aca="false">IF($A7="","",ROUND(MAX(0,AH7-$B$2*52/12),2))</f>
        <v>2.67</v>
      </c>
    </row>
    <row r="8" customFormat="false" ht="15" hidden="false" customHeight="false" outlineLevel="0" collapsed="false">
      <c r="A8" s="10" t="s">
        <v>73</v>
      </c>
      <c r="B8" s="10" t="s">
        <v>66</v>
      </c>
      <c r="C8" s="11" t="n">
        <v>8</v>
      </c>
      <c r="D8" s="11" t="n">
        <v>8</v>
      </c>
      <c r="E8" s="11" t="n">
        <v>8</v>
      </c>
      <c r="F8" s="11" t="s">
        <v>67</v>
      </c>
      <c r="G8" s="11" t="s">
        <v>67</v>
      </c>
      <c r="H8" s="11" t="n">
        <v>8</v>
      </c>
      <c r="I8" s="11" t="n">
        <v>10</v>
      </c>
      <c r="J8" s="11" t="n">
        <v>8</v>
      </c>
      <c r="K8" s="11" t="n">
        <v>8</v>
      </c>
      <c r="L8" s="11" t="n">
        <v>8</v>
      </c>
      <c r="M8" s="11" t="s">
        <v>67</v>
      </c>
      <c r="N8" s="11" t="s">
        <v>67</v>
      </c>
      <c r="O8" s="11" t="n">
        <v>8</v>
      </c>
      <c r="P8" s="11" t="n">
        <v>8</v>
      </c>
      <c r="Q8" s="11" t="n">
        <v>8</v>
      </c>
      <c r="R8" s="11" t="n">
        <v>8</v>
      </c>
      <c r="S8" s="11" t="n">
        <v>8</v>
      </c>
      <c r="T8" s="11" t="s">
        <v>67</v>
      </c>
      <c r="U8" s="11" t="s">
        <v>67</v>
      </c>
      <c r="V8" s="11" t="n">
        <v>8</v>
      </c>
      <c r="W8" s="11" t="n">
        <v>8</v>
      </c>
      <c r="X8" s="11" t="n">
        <v>8</v>
      </c>
      <c r="Y8" s="11" t="n">
        <v>8</v>
      </c>
      <c r="Z8" s="11" t="n">
        <v>8</v>
      </c>
      <c r="AA8" s="11" t="s">
        <v>67</v>
      </c>
      <c r="AB8" s="11" t="s">
        <v>67</v>
      </c>
      <c r="AC8" s="11" t="n">
        <v>8</v>
      </c>
      <c r="AD8" s="11" t="n">
        <v>10</v>
      </c>
      <c r="AE8" s="11" t="n">
        <v>8</v>
      </c>
      <c r="AF8" s="11" t="n">
        <v>8</v>
      </c>
      <c r="AG8" s="11" t="n">
        <v>8</v>
      </c>
      <c r="AH8" s="12" t="n">
        <f aca="false">IF($A8="","",SUM(C8:AG8))</f>
        <v>188</v>
      </c>
      <c r="AI8" s="13" t="n">
        <f aca="false">IF($A8="","",COUNT(C8:AG8))</f>
        <v>23</v>
      </c>
      <c r="AJ8" s="13" t="n">
        <f aca="false">IF($A8="","",COUNTIF(C8:AG8,"A"))</f>
        <v>0</v>
      </c>
      <c r="AK8" s="13" t="n">
        <f aca="false">IF($A8="","",COUNTIF(C8:AG8,"R"))</f>
        <v>8</v>
      </c>
      <c r="AL8" s="12" t="n">
        <f aca="false">IF($A8="","",ROUND(MAX(0,AH8-$B$2*52/12),2))</f>
        <v>14.67</v>
      </c>
    </row>
    <row r="9" customFormat="false" ht="15" hidden="false" customHeight="false" outlineLevel="0" collapsed="false">
      <c r="A9" s="10" t="s">
        <v>74</v>
      </c>
      <c r="B9" s="10" t="s">
        <v>69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8</v>
      </c>
      <c r="H9" s="11" t="s">
        <v>67</v>
      </c>
      <c r="I9" s="11" t="s">
        <v>67</v>
      </c>
      <c r="J9" s="11" t="n">
        <v>8</v>
      </c>
      <c r="K9" s="11" t="n">
        <v>8</v>
      </c>
      <c r="L9" s="11" t="n">
        <v>8</v>
      </c>
      <c r="M9" s="11" t="n">
        <v>8</v>
      </c>
      <c r="N9" s="11" t="n">
        <v>8</v>
      </c>
      <c r="O9" s="11" t="s">
        <v>67</v>
      </c>
      <c r="P9" s="11" t="s">
        <v>67</v>
      </c>
      <c r="Q9" s="11" t="n">
        <v>8</v>
      </c>
      <c r="R9" s="11" t="n">
        <v>8</v>
      </c>
      <c r="S9" s="11" t="n">
        <v>8</v>
      </c>
      <c r="T9" s="11" t="n">
        <v>8</v>
      </c>
      <c r="U9" s="11" t="s">
        <v>70</v>
      </c>
      <c r="V9" s="11" t="s">
        <v>70</v>
      </c>
      <c r="W9" s="11" t="s">
        <v>67</v>
      </c>
      <c r="X9" s="11" t="n">
        <v>8</v>
      </c>
      <c r="Y9" s="11" t="n">
        <v>8</v>
      </c>
      <c r="Z9" s="11" t="n">
        <v>8</v>
      </c>
      <c r="AA9" s="11" t="n">
        <v>8</v>
      </c>
      <c r="AB9" s="11" t="n">
        <v>8</v>
      </c>
      <c r="AC9" s="11" t="s">
        <v>67</v>
      </c>
      <c r="AD9" s="11" t="s">
        <v>67</v>
      </c>
      <c r="AE9" s="11" t="n">
        <v>8</v>
      </c>
      <c r="AF9" s="11" t="n">
        <v>8</v>
      </c>
      <c r="AG9" s="11" t="n">
        <v>8</v>
      </c>
      <c r="AH9" s="12" t="n">
        <f aca="false">IF($A9="","",SUM(C9:AG9))</f>
        <v>176</v>
      </c>
      <c r="AI9" s="13" t="n">
        <f aca="false">IF($A9="","",COUNT(C9:AG9))</f>
        <v>22</v>
      </c>
      <c r="AJ9" s="13" t="n">
        <f aca="false">IF($A9="","",COUNTIF(C9:AG9,"A"))</f>
        <v>2</v>
      </c>
      <c r="AK9" s="13" t="n">
        <f aca="false">IF($A9="","",COUNTIF(C9:AG9,"R"))</f>
        <v>7</v>
      </c>
      <c r="AL9" s="12" t="n">
        <f aca="false">IF($A9="","",ROUND(MAX(0,AH9-$B$2*52/12),2))</f>
        <v>2.67</v>
      </c>
    </row>
    <row r="10" customFormat="false" ht="15" hidden="false" customHeight="false" outlineLevel="0" collapsed="false">
      <c r="A10" s="10" t="s">
        <v>75</v>
      </c>
      <c r="B10" s="10" t="s">
        <v>72</v>
      </c>
      <c r="C10" s="11" t="n">
        <v>8</v>
      </c>
      <c r="D10" s="11" t="s">
        <v>67</v>
      </c>
      <c r="E10" s="11" t="s">
        <v>67</v>
      </c>
      <c r="F10" s="11" t="n">
        <v>8</v>
      </c>
      <c r="G10" s="11" t="n">
        <v>8</v>
      </c>
      <c r="H10" s="11" t="n">
        <v>8</v>
      </c>
      <c r="I10" s="11" t="n">
        <v>8</v>
      </c>
      <c r="J10" s="11" t="n">
        <v>8</v>
      </c>
      <c r="K10" s="11" t="s">
        <v>67</v>
      </c>
      <c r="L10" s="11" t="s">
        <v>67</v>
      </c>
      <c r="M10" s="11" t="n">
        <v>8</v>
      </c>
      <c r="N10" s="11" t="n">
        <v>8</v>
      </c>
      <c r="O10" s="11" t="n">
        <v>8</v>
      </c>
      <c r="P10" s="11" t="n">
        <v>8</v>
      </c>
      <c r="Q10" s="11" t="n">
        <v>8</v>
      </c>
      <c r="R10" s="11" t="s">
        <v>67</v>
      </c>
      <c r="S10" s="11" t="s">
        <v>67</v>
      </c>
      <c r="T10" s="11" t="n">
        <v>8</v>
      </c>
      <c r="U10" s="11" t="n">
        <v>8</v>
      </c>
      <c r="V10" s="11" t="n">
        <v>8</v>
      </c>
      <c r="W10" s="11" t="n">
        <v>8</v>
      </c>
      <c r="X10" s="11" t="n">
        <v>8</v>
      </c>
      <c r="Y10" s="11" t="s">
        <v>67</v>
      </c>
      <c r="Z10" s="11" t="s">
        <v>67</v>
      </c>
      <c r="AA10" s="11" t="n">
        <v>8</v>
      </c>
      <c r="AB10" s="11" t="n">
        <v>8</v>
      </c>
      <c r="AC10" s="11" t="n">
        <v>8</v>
      </c>
      <c r="AD10" s="11" t="n">
        <v>8</v>
      </c>
      <c r="AE10" s="11" t="n">
        <v>8</v>
      </c>
      <c r="AF10" s="11" t="n">
        <v>4</v>
      </c>
      <c r="AG10" s="11" t="s">
        <v>67</v>
      </c>
      <c r="AH10" s="12" t="n">
        <f aca="false">IF($A10="","",SUM(C10:AG10))</f>
        <v>172</v>
      </c>
      <c r="AI10" s="13" t="n">
        <f aca="false">IF($A10="","",COUNT(C10:AG10))</f>
        <v>22</v>
      </c>
      <c r="AJ10" s="13" t="n">
        <f aca="false">IF($A10="","",COUNTIF(C10:AG10,"A"))</f>
        <v>0</v>
      </c>
      <c r="AK10" s="13" t="n">
        <f aca="false">IF($A10="","",COUNTIF(C10:AG10,"R"))</f>
        <v>9</v>
      </c>
      <c r="AL10" s="12" t="n">
        <f aca="false">IF($A10="","",ROUND(MAX(0,AH10-$B$2*52/12),2))</f>
        <v>0</v>
      </c>
    </row>
    <row r="11" customFormat="false" ht="15" hidden="false" customHeight="false" outlineLevel="0" collapsed="false">
      <c r="A11" s="10" t="s">
        <v>76</v>
      </c>
      <c r="B11" s="10" t="s">
        <v>66</v>
      </c>
      <c r="C11" s="11" t="n">
        <v>7.5</v>
      </c>
      <c r="D11" s="11" t="n">
        <v>7.5</v>
      </c>
      <c r="E11" s="11" t="s">
        <v>67</v>
      </c>
      <c r="F11" s="11" t="s">
        <v>67</v>
      </c>
      <c r="G11" s="11" t="n">
        <v>7.5</v>
      </c>
      <c r="H11" s="11" t="n">
        <v>7.5</v>
      </c>
      <c r="I11" s="11" t="n">
        <v>7.5</v>
      </c>
      <c r="J11" s="11" t="n">
        <v>7.5</v>
      </c>
      <c r="K11" s="11" t="n">
        <v>7.5</v>
      </c>
      <c r="L11" s="11" t="s">
        <v>67</v>
      </c>
      <c r="M11" s="11" t="s">
        <v>67</v>
      </c>
      <c r="N11" s="11" t="n">
        <v>7.5</v>
      </c>
      <c r="O11" s="11" t="n">
        <v>7.5</v>
      </c>
      <c r="P11" s="11" t="n">
        <v>7.5</v>
      </c>
      <c r="Q11" s="11" t="n">
        <v>7.5</v>
      </c>
      <c r="R11" s="11" t="n">
        <v>7.5</v>
      </c>
      <c r="S11" s="11" t="s">
        <v>67</v>
      </c>
      <c r="T11" s="11" t="s">
        <v>67</v>
      </c>
      <c r="U11" s="11" t="n">
        <v>7.5</v>
      </c>
      <c r="V11" s="11" t="n">
        <v>7.5</v>
      </c>
      <c r="W11" s="11" t="n">
        <v>7.5</v>
      </c>
      <c r="X11" s="11" t="n">
        <v>7.5</v>
      </c>
      <c r="Y11" s="11" t="n">
        <v>7.5</v>
      </c>
      <c r="Z11" s="11" t="s">
        <v>67</v>
      </c>
      <c r="AA11" s="11" t="s">
        <v>67</v>
      </c>
      <c r="AB11" s="11" t="n">
        <v>7.5</v>
      </c>
      <c r="AC11" s="11" t="n">
        <v>7.5</v>
      </c>
      <c r="AD11" s="11" t="n">
        <v>7.5</v>
      </c>
      <c r="AE11" s="11" t="n">
        <v>7.5</v>
      </c>
      <c r="AF11" s="11" t="n">
        <v>7.5</v>
      </c>
      <c r="AG11" s="11" t="s">
        <v>67</v>
      </c>
      <c r="AH11" s="12" t="n">
        <f aca="false">IF($A11="","",SUM(C11:AG11))</f>
        <v>165</v>
      </c>
      <c r="AI11" s="13" t="n">
        <f aca="false">IF($A11="","",COUNT(C11:AG11))</f>
        <v>22</v>
      </c>
      <c r="AJ11" s="13" t="n">
        <f aca="false">IF($A11="","",COUNTIF(C11:AG11,"A"))</f>
        <v>0</v>
      </c>
      <c r="AK11" s="13" t="n">
        <f aca="false">IF($A11="","",COUNTIF(C11:AG11,"R"))</f>
        <v>9</v>
      </c>
      <c r="AL11" s="12" t="n">
        <f aca="false">IF($A11="","",ROUND(MAX(0,AH11-$B$2*52/12),2))</f>
        <v>0</v>
      </c>
    </row>
    <row r="12" customFormat="false" ht="15" hidden="false" customHeight="false" outlineLevel="0" collapsed="false">
      <c r="A12" s="10" t="s">
        <v>77</v>
      </c>
      <c r="B12" s="10" t="s">
        <v>69</v>
      </c>
      <c r="C12" s="11" t="n">
        <v>8</v>
      </c>
      <c r="D12" s="11" t="n">
        <v>8</v>
      </c>
      <c r="E12" s="11" t="n">
        <v>8</v>
      </c>
      <c r="F12" s="11" t="n">
        <v>8</v>
      </c>
      <c r="G12" s="11" t="s">
        <v>67</v>
      </c>
      <c r="H12" s="11" t="s">
        <v>67</v>
      </c>
      <c r="I12" s="11" t="n">
        <v>8</v>
      </c>
      <c r="J12" s="11" t="n">
        <v>8</v>
      </c>
      <c r="K12" s="11" t="s">
        <v>70</v>
      </c>
      <c r="L12" s="11" t="n">
        <v>8</v>
      </c>
      <c r="M12" s="11" t="n">
        <v>8</v>
      </c>
      <c r="N12" s="11" t="s">
        <v>67</v>
      </c>
      <c r="O12" s="11" t="s">
        <v>67</v>
      </c>
      <c r="P12" s="11" t="n">
        <v>8</v>
      </c>
      <c r="Q12" s="11" t="n">
        <v>8</v>
      </c>
      <c r="R12" s="11" t="n">
        <v>8</v>
      </c>
      <c r="S12" s="11" t="n">
        <v>8</v>
      </c>
      <c r="T12" s="11" t="n">
        <v>8</v>
      </c>
      <c r="U12" s="11" t="s">
        <v>67</v>
      </c>
      <c r="V12" s="11" t="s">
        <v>67</v>
      </c>
      <c r="W12" s="11" t="n">
        <v>8</v>
      </c>
      <c r="X12" s="11" t="n">
        <v>8</v>
      </c>
      <c r="Y12" s="11" t="n">
        <v>8</v>
      </c>
      <c r="Z12" s="11" t="n">
        <v>8</v>
      </c>
      <c r="AA12" s="11" t="n">
        <v>8</v>
      </c>
      <c r="AB12" s="11" t="s">
        <v>67</v>
      </c>
      <c r="AC12" s="11" t="s">
        <v>67</v>
      </c>
      <c r="AD12" s="11" t="n">
        <v>8</v>
      </c>
      <c r="AE12" s="11" t="n">
        <v>8</v>
      </c>
      <c r="AF12" s="11" t="n">
        <v>8</v>
      </c>
      <c r="AG12" s="11" t="n">
        <v>8</v>
      </c>
      <c r="AH12" s="12" t="n">
        <f aca="false">IF($A12="","",SUM(C12:AG12))</f>
        <v>176</v>
      </c>
      <c r="AI12" s="13" t="n">
        <f aca="false">IF($A12="","",COUNT(C12:AG12))</f>
        <v>22</v>
      </c>
      <c r="AJ12" s="13" t="n">
        <f aca="false">IF($A12="","",COUNTIF(C12:AG12,"A"))</f>
        <v>1</v>
      </c>
      <c r="AK12" s="13" t="n">
        <f aca="false">IF($A12="","",COUNTIF(C12:AG12,"R"))</f>
        <v>8</v>
      </c>
      <c r="AL12" s="12" t="n">
        <f aca="false">IF($A12="","",ROUND(MAX(0,AH12-$B$2*52/12),2))</f>
        <v>2.67</v>
      </c>
    </row>
    <row r="13" customFormat="false" ht="15" hidden="false" customHeight="false" outlineLevel="0" collapsed="false">
      <c r="A13" s="10" t="s">
        <v>78</v>
      </c>
      <c r="B13" s="10" t="s">
        <v>66</v>
      </c>
      <c r="C13" s="11" t="s">
        <v>67</v>
      </c>
      <c r="D13" s="11" t="n">
        <v>8</v>
      </c>
      <c r="E13" s="11" t="n">
        <v>8</v>
      </c>
      <c r="F13" s="11" t="s">
        <v>67</v>
      </c>
      <c r="G13" s="11" t="n">
        <v>8</v>
      </c>
      <c r="H13" s="11" t="n">
        <v>8</v>
      </c>
      <c r="I13" s="11" t="n">
        <v>8</v>
      </c>
      <c r="J13" s="11" t="s">
        <v>67</v>
      </c>
      <c r="K13" s="11" t="n">
        <v>8</v>
      </c>
      <c r="L13" s="11" t="n">
        <v>8</v>
      </c>
      <c r="M13" s="11" t="s">
        <v>67</v>
      </c>
      <c r="N13" s="11" t="n">
        <v>8</v>
      </c>
      <c r="O13" s="11" t="n">
        <v>8</v>
      </c>
      <c r="P13" s="11" t="n">
        <v>8</v>
      </c>
      <c r="Q13" s="11" t="s">
        <v>67</v>
      </c>
      <c r="R13" s="11" t="n">
        <v>6</v>
      </c>
      <c r="S13" s="11" t="n">
        <v>8</v>
      </c>
      <c r="T13" s="11" t="s">
        <v>67</v>
      </c>
      <c r="U13" s="11" t="n">
        <v>8</v>
      </c>
      <c r="V13" s="11" t="n">
        <v>8</v>
      </c>
      <c r="W13" s="11" t="n">
        <v>8</v>
      </c>
      <c r="X13" s="11" t="s">
        <v>67</v>
      </c>
      <c r="Y13" s="11" t="n">
        <v>8</v>
      </c>
      <c r="Z13" s="11" t="n">
        <v>8</v>
      </c>
      <c r="AA13" s="11" t="s">
        <v>67</v>
      </c>
      <c r="AB13" s="11" t="n">
        <v>8</v>
      </c>
      <c r="AC13" s="11" t="n">
        <v>8</v>
      </c>
      <c r="AD13" s="11" t="n">
        <v>8</v>
      </c>
      <c r="AE13" s="11" t="s">
        <v>67</v>
      </c>
      <c r="AF13" s="11" t="n">
        <v>8</v>
      </c>
      <c r="AG13" s="11" t="n">
        <v>8</v>
      </c>
      <c r="AH13" s="12" t="n">
        <f aca="false">IF($A13="","",SUM(C13:AG13))</f>
        <v>174</v>
      </c>
      <c r="AI13" s="13" t="n">
        <f aca="false">IF($A13="","",COUNT(C13:AG13))</f>
        <v>22</v>
      </c>
      <c r="AJ13" s="13" t="n">
        <f aca="false">IF($A13="","",COUNTIF(C13:AG13,"A"))</f>
        <v>0</v>
      </c>
      <c r="AK13" s="13" t="n">
        <f aca="false">IF($A13="","",COUNTIF(C13:AG13,"R"))</f>
        <v>9</v>
      </c>
      <c r="AL13" s="12" t="n">
        <f aca="false">IF($A13="","",ROUND(MAX(0,AH13-$B$2*52/12),2))</f>
        <v>0.67</v>
      </c>
    </row>
    <row r="14" customFormat="false" ht="15" hidden="false" customHeight="false" outlineLevel="0" collapsed="false">
      <c r="A14" s="10" t="s">
        <v>79</v>
      </c>
      <c r="B14" s="10" t="s">
        <v>72</v>
      </c>
      <c r="C14" s="11" t="n">
        <v>8</v>
      </c>
      <c r="D14" s="11" t="n">
        <v>10</v>
      </c>
      <c r="E14" s="11" t="s">
        <v>67</v>
      </c>
      <c r="F14" s="11" t="n">
        <v>8</v>
      </c>
      <c r="G14" s="11" t="n">
        <v>8</v>
      </c>
      <c r="H14" s="11" t="s">
        <v>67</v>
      </c>
      <c r="I14" s="11" t="n">
        <v>8</v>
      </c>
      <c r="J14" s="11" t="n">
        <v>8</v>
      </c>
      <c r="K14" s="11" t="n">
        <v>8</v>
      </c>
      <c r="L14" s="11" t="s">
        <v>67</v>
      </c>
      <c r="M14" s="11" t="n">
        <v>8</v>
      </c>
      <c r="N14" s="11" t="n">
        <v>8</v>
      </c>
      <c r="O14" s="11" t="s">
        <v>67</v>
      </c>
      <c r="P14" s="11" t="n">
        <v>8</v>
      </c>
      <c r="Q14" s="11" t="n">
        <v>8</v>
      </c>
      <c r="R14" s="11" t="n">
        <v>8</v>
      </c>
      <c r="S14" s="11" t="s">
        <v>67</v>
      </c>
      <c r="T14" s="11" t="n">
        <v>8</v>
      </c>
      <c r="U14" s="11" t="n">
        <v>8</v>
      </c>
      <c r="V14" s="11" t="s">
        <v>67</v>
      </c>
      <c r="W14" s="11" t="n">
        <v>8</v>
      </c>
      <c r="X14" s="11" t="n">
        <v>8</v>
      </c>
      <c r="Y14" s="11" t="n">
        <v>8</v>
      </c>
      <c r="Z14" s="11" t="s">
        <v>67</v>
      </c>
      <c r="AA14" s="11" t="n">
        <v>8</v>
      </c>
      <c r="AB14" s="11" t="s">
        <v>70</v>
      </c>
      <c r="AC14" s="11" t="s">
        <v>67</v>
      </c>
      <c r="AD14" s="11" t="n">
        <v>8</v>
      </c>
      <c r="AE14" s="11" t="n">
        <v>8</v>
      </c>
      <c r="AF14" s="11" t="n">
        <v>8</v>
      </c>
      <c r="AG14" s="11" t="s">
        <v>67</v>
      </c>
      <c r="AH14" s="12" t="n">
        <f aca="false">IF($A14="","",SUM(C14:AG14))</f>
        <v>170</v>
      </c>
      <c r="AI14" s="13" t="n">
        <f aca="false">IF($A14="","",COUNT(C14:AG14))</f>
        <v>21</v>
      </c>
      <c r="AJ14" s="13" t="n">
        <f aca="false">IF($A14="","",COUNTIF(C14:AG14,"A"))</f>
        <v>1</v>
      </c>
      <c r="AK14" s="13" t="n">
        <f aca="false">IF($A14="","",COUNTIF(C14:AG14,"R"))</f>
        <v>9</v>
      </c>
      <c r="AL14" s="12" t="n">
        <f aca="false">IF($A14="","",ROUND(MAX(0,AH14-$B$2*52/12),2))</f>
        <v>0</v>
      </c>
    </row>
    <row r="15" customFormat="false" ht="15" hidden="false" customHeight="false" outlineLevel="0" collapsed="false">
      <c r="A15" s="10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2" t="str">
        <f aca="false">IF($A15="","",SUM(C15:AG15))</f>
        <v/>
      </c>
      <c r="AI15" s="13" t="str">
        <f aca="false">IF($A15="","",COUNT(C15:AG15))</f>
        <v/>
      </c>
      <c r="AJ15" s="13" t="str">
        <f aca="false">IF($A15="","",COUNTIF(C15:AG15,"A"))</f>
        <v/>
      </c>
      <c r="AK15" s="13" t="str">
        <f aca="false">IF($A15="","",COUNTIF(C15:AG15,"R"))</f>
        <v/>
      </c>
      <c r="AL15" s="12" t="str">
        <f aca="false">IF($A15="","",ROUND(MAX(0,AH15-$B$2*52/12),2))</f>
        <v/>
      </c>
    </row>
    <row r="16" customFormat="false" ht="15" hidden="false" customHeight="false" outlineLevel="0" collapsed="false">
      <c r="A16" s="10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2" t="str">
        <f aca="false">IF($A16="","",SUM(C16:AG16))</f>
        <v/>
      </c>
      <c r="AI16" s="13" t="str">
        <f aca="false">IF($A16="","",COUNT(C16:AG16))</f>
        <v/>
      </c>
      <c r="AJ16" s="13" t="str">
        <f aca="false">IF($A16="","",COUNTIF(C16:AG16,"A"))</f>
        <v/>
      </c>
      <c r="AK16" s="13" t="str">
        <f aca="false">IF($A16="","",COUNTIF(C16:AG16,"R"))</f>
        <v/>
      </c>
      <c r="AL16" s="12" t="str">
        <f aca="false">IF($A16="","",ROUND(MAX(0,AH16-$B$2*52/12),2))</f>
        <v/>
      </c>
    </row>
    <row r="17" customFormat="false" ht="15" hidden="false" customHeight="false" outlineLevel="0" collapsed="false">
      <c r="A17" s="10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2" t="str">
        <f aca="false">IF($A17="","",SUM(C17:AG17))</f>
        <v/>
      </c>
      <c r="AI17" s="13" t="str">
        <f aca="false">IF($A17="","",COUNT(C17:AG17))</f>
        <v/>
      </c>
      <c r="AJ17" s="13" t="str">
        <f aca="false">IF($A17="","",COUNTIF(C17:AG17,"A"))</f>
        <v/>
      </c>
      <c r="AK17" s="13" t="str">
        <f aca="false">IF($A17="","",COUNTIF(C17:AG17,"R"))</f>
        <v/>
      </c>
      <c r="AL17" s="12" t="str">
        <f aca="false">IF($A17="","",ROUND(MAX(0,AH17-$B$2*52/12),2))</f>
        <v/>
      </c>
    </row>
    <row r="18" customFormat="false" ht="15" hidden="false" customHeight="false" outlineLevel="0" collapsed="false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2" t="str">
        <f aca="false">IF($A18="","",SUM(C18:AG18))</f>
        <v/>
      </c>
      <c r="AI18" s="13" t="str">
        <f aca="false">IF($A18="","",COUNT(C18:AG18))</f>
        <v/>
      </c>
      <c r="AJ18" s="13" t="str">
        <f aca="false">IF($A18="","",COUNTIF(C18:AG18,"A"))</f>
        <v/>
      </c>
      <c r="AK18" s="13" t="str">
        <f aca="false">IF($A18="","",COUNTIF(C18:AG18,"R"))</f>
        <v/>
      </c>
      <c r="AL18" s="12" t="str">
        <f aca="false">IF($A18="","",ROUND(MAX(0,AH18-$B$2*52/12),2))</f>
        <v/>
      </c>
    </row>
    <row r="19" customFormat="false" ht="15" hidden="false" customHeight="false" outlineLevel="0" collapsed="false">
      <c r="A19" s="10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 t="str">
        <f aca="false">IF($A19="","",SUM(C19:AG19))</f>
        <v/>
      </c>
      <c r="AI19" s="13" t="str">
        <f aca="false">IF($A19="","",COUNT(C19:AG19))</f>
        <v/>
      </c>
      <c r="AJ19" s="13" t="str">
        <f aca="false">IF($A19="","",COUNTIF(C19:AG19,"A"))</f>
        <v/>
      </c>
      <c r="AK19" s="13" t="str">
        <f aca="false">IF($A19="","",COUNTIF(C19:AG19,"R"))</f>
        <v/>
      </c>
      <c r="AL19" s="12" t="str">
        <f aca="false">IF($A19="","",ROUND(MAX(0,AH19-$B$2*52/12),2))</f>
        <v/>
      </c>
    </row>
    <row r="20" customFormat="false" ht="15" hidden="false" customHeight="false" outlineLevel="0" collapsed="false">
      <c r="A20" s="10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2" t="str">
        <f aca="false">IF($A20="","",SUM(C20:AG20))</f>
        <v/>
      </c>
      <c r="AI20" s="13" t="str">
        <f aca="false">IF($A20="","",COUNT(C20:AG20))</f>
        <v/>
      </c>
      <c r="AJ20" s="13" t="str">
        <f aca="false">IF($A20="","",COUNTIF(C20:AG20,"A"))</f>
        <v/>
      </c>
      <c r="AK20" s="13" t="str">
        <f aca="false">IF($A20="","",COUNTIF(C20:AG20,"R"))</f>
        <v/>
      </c>
      <c r="AL20" s="12" t="str">
        <f aca="false">IF($A20="","",ROUND(MAX(0,AH20-$B$2*52/12),2))</f>
        <v/>
      </c>
    </row>
    <row r="21" customFormat="false" ht="15" hidden="false" customHeight="false" outlineLevel="0" collapsed="false">
      <c r="A21" s="10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2" t="str">
        <f aca="false">IF($A21="","",SUM(C21:AG21))</f>
        <v/>
      </c>
      <c r="AI21" s="13" t="str">
        <f aca="false">IF($A21="","",COUNT(C21:AG21))</f>
        <v/>
      </c>
      <c r="AJ21" s="13" t="str">
        <f aca="false">IF($A21="","",COUNTIF(C21:AG21,"A"))</f>
        <v/>
      </c>
      <c r="AK21" s="13" t="str">
        <f aca="false">IF($A21="","",COUNTIF(C21:AG21,"R"))</f>
        <v/>
      </c>
      <c r="AL21" s="12" t="str">
        <f aca="false">IF($A21="","",ROUND(MAX(0,AH21-$B$2*52/12),2))</f>
        <v/>
      </c>
    </row>
    <row r="22" customFormat="false" ht="15" hidden="false" customHeight="false" outlineLevel="0" collapsed="false">
      <c r="A22" s="10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2" t="str">
        <f aca="false">IF($A22="","",SUM(C22:AG22))</f>
        <v/>
      </c>
      <c r="AI22" s="13" t="str">
        <f aca="false">IF($A22="","",COUNT(C22:AG22))</f>
        <v/>
      </c>
      <c r="AJ22" s="13" t="str">
        <f aca="false">IF($A22="","",COUNTIF(C22:AG22,"A"))</f>
        <v/>
      </c>
      <c r="AK22" s="13" t="str">
        <f aca="false">IF($A22="","",COUNTIF(C22:AG22,"R"))</f>
        <v/>
      </c>
      <c r="AL22" s="12" t="str">
        <f aca="false">IF($A22="","",ROUND(MAX(0,AH22-$B$2*52/12),2))</f>
        <v/>
      </c>
    </row>
    <row r="23" customFormat="false" ht="15" hidden="false" customHeight="false" outlineLevel="0" collapsed="false">
      <c r="A23" s="10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2" t="str">
        <f aca="false">IF($A23="","",SUM(C23:AG23))</f>
        <v/>
      </c>
      <c r="AI23" s="13" t="str">
        <f aca="false">IF($A23="","",COUNT(C23:AG23))</f>
        <v/>
      </c>
      <c r="AJ23" s="13" t="str">
        <f aca="false">IF($A23="","",COUNTIF(C23:AG23,"A"))</f>
        <v/>
      </c>
      <c r="AK23" s="13" t="str">
        <f aca="false">IF($A23="","",COUNTIF(C23:AG23,"R"))</f>
        <v/>
      </c>
      <c r="AL23" s="12" t="str">
        <f aca="false">IF($A23="","",ROUND(MAX(0,AH23-$B$2*52/12),2))</f>
        <v/>
      </c>
    </row>
    <row r="24" customFormat="false" ht="15" hidden="false" customHeight="false" outlineLevel="0" collapsed="false">
      <c r="A24" s="10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 t="str">
        <f aca="false">IF($A24="","",SUM(C24:AG24))</f>
        <v/>
      </c>
      <c r="AI24" s="13" t="str">
        <f aca="false">IF($A24="","",COUNT(C24:AG24))</f>
        <v/>
      </c>
      <c r="AJ24" s="13" t="str">
        <f aca="false">IF($A24="","",COUNTIF(C24:AG24,"A"))</f>
        <v/>
      </c>
      <c r="AK24" s="13" t="str">
        <f aca="false">IF($A24="","",COUNTIF(C24:AG24,"R"))</f>
        <v/>
      </c>
      <c r="AL24" s="12" t="str">
        <f aca="false">IF($A24="","",ROUND(MAX(0,AH24-$B$2*52/12),2))</f>
        <v/>
      </c>
    </row>
    <row r="25" customFormat="false" ht="15" hidden="false" customHeight="false" outlineLevel="0" collapsed="false">
      <c r="A25" s="10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2" t="str">
        <f aca="false">IF($A25="","",SUM(C25:AG25))</f>
        <v/>
      </c>
      <c r="AI25" s="13" t="str">
        <f aca="false">IF($A25="","",COUNT(C25:AG25))</f>
        <v/>
      </c>
      <c r="AJ25" s="13" t="str">
        <f aca="false">IF($A25="","",COUNTIF(C25:AG25,"A"))</f>
        <v/>
      </c>
      <c r="AK25" s="13" t="str">
        <f aca="false">IF($A25="","",COUNTIF(C25:AG25,"R"))</f>
        <v/>
      </c>
      <c r="AL25" s="12" t="str">
        <f aca="false">IF($A25="","",ROUND(MAX(0,AH25-$B$2*52/12),2))</f>
        <v/>
      </c>
    </row>
    <row r="26" customFormat="false" ht="15" hidden="false" customHeight="false" outlineLevel="0" collapsed="false">
      <c r="A26" s="10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2" t="str">
        <f aca="false">IF($A26="","",SUM(C26:AG26))</f>
        <v/>
      </c>
      <c r="AI26" s="13" t="str">
        <f aca="false">IF($A26="","",COUNT(C26:AG26))</f>
        <v/>
      </c>
      <c r="AJ26" s="13" t="str">
        <f aca="false">IF($A26="","",COUNTIF(C26:AG26,"A"))</f>
        <v/>
      </c>
      <c r="AK26" s="13" t="str">
        <f aca="false">IF($A26="","",COUNTIF(C26:AG26,"R"))</f>
        <v/>
      </c>
      <c r="AL26" s="12" t="str">
        <f aca="false">IF($A26="","",ROUND(MAX(0,AH26-$B$2*52/12),2))</f>
        <v/>
      </c>
    </row>
    <row r="27" customFormat="false" ht="15" hidden="false" customHeight="false" outlineLevel="0" collapsed="false">
      <c r="A27" s="10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2" t="str">
        <f aca="false">IF($A27="","",SUM(C27:AG27))</f>
        <v/>
      </c>
      <c r="AI27" s="13" t="str">
        <f aca="false">IF($A27="","",COUNT(C27:AG27))</f>
        <v/>
      </c>
      <c r="AJ27" s="13" t="str">
        <f aca="false">IF($A27="","",COUNTIF(C27:AG27,"A"))</f>
        <v/>
      </c>
      <c r="AK27" s="13" t="str">
        <f aca="false">IF($A27="","",COUNTIF(C27:AG27,"R"))</f>
        <v/>
      </c>
      <c r="AL27" s="12" t="str">
        <f aca="false">IF($A27="","",ROUND(MAX(0,AH27-$B$2*52/12),2))</f>
        <v/>
      </c>
    </row>
    <row r="28" customFormat="false" ht="15" hidden="false" customHeight="false" outlineLevel="0" collapsed="false">
      <c r="A28" s="10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2" t="str">
        <f aca="false">IF($A28="","",SUM(C28:AG28))</f>
        <v/>
      </c>
      <c r="AI28" s="13" t="str">
        <f aca="false">IF($A28="","",COUNT(C28:AG28))</f>
        <v/>
      </c>
      <c r="AJ28" s="13" t="str">
        <f aca="false">IF($A28="","",COUNTIF(C28:AG28,"A"))</f>
        <v/>
      </c>
      <c r="AK28" s="13" t="str">
        <f aca="false">IF($A28="","",COUNTIF(C28:AG28,"R"))</f>
        <v/>
      </c>
      <c r="AL28" s="12" t="str">
        <f aca="false">IF($A28="","",ROUND(MAX(0,AH28-$B$2*52/12),2))</f>
        <v/>
      </c>
    </row>
    <row r="29" customFormat="false" ht="15" hidden="false" customHeight="false" outlineLevel="0" collapsed="false">
      <c r="A29" s="10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2" t="str">
        <f aca="false">IF($A29="","",SUM(C29:AG29))</f>
        <v/>
      </c>
      <c r="AI29" s="13" t="str">
        <f aca="false">IF($A29="","",COUNT(C29:AG29))</f>
        <v/>
      </c>
      <c r="AJ29" s="13" t="str">
        <f aca="false">IF($A29="","",COUNTIF(C29:AG29,"A"))</f>
        <v/>
      </c>
      <c r="AK29" s="13" t="str">
        <f aca="false">IF($A29="","",COUNTIF(C29:AG29,"R"))</f>
        <v/>
      </c>
      <c r="AL29" s="12" t="str">
        <f aca="false">IF($A29="","",ROUND(MAX(0,AH29-$B$2*52/12),2))</f>
        <v/>
      </c>
    </row>
    <row r="30" customFormat="false" ht="15" hidden="false" customHeight="false" outlineLevel="0" collapsed="false">
      <c r="A30" s="10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2" t="str">
        <f aca="false">IF($A30="","",SUM(C30:AG30))</f>
        <v/>
      </c>
      <c r="AI30" s="13" t="str">
        <f aca="false">IF($A30="","",COUNT(C30:AG30))</f>
        <v/>
      </c>
      <c r="AJ30" s="13" t="str">
        <f aca="false">IF($A30="","",COUNTIF(C30:AG30,"A"))</f>
        <v/>
      </c>
      <c r="AK30" s="13" t="str">
        <f aca="false">IF($A30="","",COUNTIF(C30:AG30,"R"))</f>
        <v/>
      </c>
      <c r="AL30" s="12" t="str">
        <f aca="false">IF($A30="","",ROUND(MAX(0,AH30-$B$2*52/12),2))</f>
        <v/>
      </c>
    </row>
    <row r="31" customFormat="false" ht="15" hidden="false" customHeight="false" outlineLevel="0" collapsed="false">
      <c r="A31" s="10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2" t="str">
        <f aca="false">IF($A31="","",SUM(C31:AG31))</f>
        <v/>
      </c>
      <c r="AI31" s="13" t="str">
        <f aca="false">IF($A31="","",COUNT(C31:AG31))</f>
        <v/>
      </c>
      <c r="AJ31" s="13" t="str">
        <f aca="false">IF($A31="","",COUNTIF(C31:AG31,"A"))</f>
        <v/>
      </c>
      <c r="AK31" s="13" t="str">
        <f aca="false">IF($A31="","",COUNTIF(C31:AG31,"R"))</f>
        <v/>
      </c>
      <c r="AL31" s="12" t="str">
        <f aca="false">IF($A31="","",ROUND(MAX(0,AH31-$B$2*52/12),2))</f>
        <v/>
      </c>
    </row>
    <row r="32" customFormat="false" ht="15" hidden="false" customHeight="false" outlineLevel="0" collapsed="false">
      <c r="A32" s="10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2" t="str">
        <f aca="false">IF($A32="","",SUM(C32:AG32))</f>
        <v/>
      </c>
      <c r="AI32" s="13" t="str">
        <f aca="false">IF($A32="","",COUNT(C32:AG32))</f>
        <v/>
      </c>
      <c r="AJ32" s="13" t="str">
        <f aca="false">IF($A32="","",COUNTIF(C32:AG32,"A"))</f>
        <v/>
      </c>
      <c r="AK32" s="13" t="str">
        <f aca="false">IF($A32="","",COUNTIF(C32:AG32,"R"))</f>
        <v/>
      </c>
      <c r="AL32" s="12" t="str">
        <f aca="false">IF($A32="","",ROUND(MAX(0,AH32-$B$2*52/12),2))</f>
        <v/>
      </c>
    </row>
    <row r="33" customFormat="false" ht="15" hidden="false" customHeight="false" outlineLevel="0" collapsed="false">
      <c r="A33" s="10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2" t="str">
        <f aca="false">IF($A33="","",SUM(C33:AG33))</f>
        <v/>
      </c>
      <c r="AI33" s="13" t="str">
        <f aca="false">IF($A33="","",COUNT(C33:AG33))</f>
        <v/>
      </c>
      <c r="AJ33" s="13" t="str">
        <f aca="false">IF($A33="","",COUNTIF(C33:AG33,"A"))</f>
        <v/>
      </c>
      <c r="AK33" s="13" t="str">
        <f aca="false">IF($A33="","",COUNTIF(C33:AG33,"R"))</f>
        <v/>
      </c>
      <c r="AL33" s="12" t="str">
        <f aca="false">IF($A33="","",ROUND(MAX(0,AH33-$B$2*52/12),2))</f>
        <v/>
      </c>
    </row>
    <row r="34" customFormat="false" ht="15" hidden="false" customHeight="false" outlineLevel="0" collapsed="false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2" t="str">
        <f aca="false">IF($A34="","",SUM(C34:AG34))</f>
        <v/>
      </c>
      <c r="AI34" s="13" t="str">
        <f aca="false">IF($A34="","",COUNT(C34:AG34))</f>
        <v/>
      </c>
      <c r="AJ34" s="13" t="str">
        <f aca="false">IF($A34="","",COUNTIF(C34:AG34,"A"))</f>
        <v/>
      </c>
      <c r="AK34" s="13" t="str">
        <f aca="false">IF($A34="","",COUNTIF(C34:AG34,"R"))</f>
        <v/>
      </c>
      <c r="AL34" s="12" t="str">
        <f aca="false">IF($A34="","",ROUND(MAX(0,AH34-$B$2*52/12),2))</f>
        <v/>
      </c>
    </row>
  </sheetData>
  <conditionalFormatting sqref="C5:AG34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1">
      <formula>"R"</formula>
    </cfRule>
  </conditionalFormatting>
  <dataValidations count="1">
    <dataValidation allowBlank="true" error="Saisissez un nombre d'heures, A (absence) ou R (repos)." errorStyle="stop" errorTitle="Saisie non reconnue" operator="between" showDropDown="false" showErrorMessage="true" showInputMessage="false" sqref="C5:AG34" type="custom">
      <formula1>OR(ISNUMBER(C5),UPPER(C5)="A",UPPER(C5)="R")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24"/>
  </cols>
  <sheetData>
    <row r="1" customFormat="false" ht="17.35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tr">
        <f aca="false">IF(Mois!$B$1="","",Mois!$B$1)</f>
        <v>Octobre 2026</v>
      </c>
      <c r="C2" s="14" t="s">
        <v>81</v>
      </c>
      <c r="E2" s="12" t="n">
        <f aca="false">ROUND(Mois!$B$2*52/12,2)</f>
        <v>173.33</v>
      </c>
    </row>
    <row r="4" customFormat="false" ht="19.5" hidden="false" customHeight="true" outlineLevel="0" collapsed="false">
      <c r="A4" s="8" t="s">
        <v>27</v>
      </c>
      <c r="B4" s="8" t="s">
        <v>60</v>
      </c>
      <c r="C4" s="8" t="s">
        <v>61</v>
      </c>
      <c r="D4" s="8" t="s">
        <v>62</v>
      </c>
      <c r="E4" s="8" t="s">
        <v>64</v>
      </c>
    </row>
    <row r="5" customFormat="false" ht="15" hidden="false" customHeight="false" outlineLevel="0" collapsed="false">
      <c r="A5" s="10" t="str">
        <f aca="false">IF(Mois!A5="","",Mois!A5)</f>
        <v>Awa Diop</v>
      </c>
      <c r="B5" s="12" t="n">
        <f aca="false">IF(Mois!A5="","",Mois!AH5)</f>
        <v>178</v>
      </c>
      <c r="C5" s="13" t="n">
        <f aca="false">IF(Mois!A5="","",Mois!AI5)</f>
        <v>22</v>
      </c>
      <c r="D5" s="13" t="n">
        <f aca="false">IF(Mois!A5="","",Mois!AJ5)</f>
        <v>0</v>
      </c>
      <c r="E5" s="12" t="n">
        <f aca="false">IF(Mois!A5="","",Mois!AL5)</f>
        <v>4.67</v>
      </c>
    </row>
    <row r="6" customFormat="false" ht="15" hidden="false" customHeight="false" outlineLevel="0" collapsed="false">
      <c r="A6" s="10" t="str">
        <f aca="false">IF(Mois!A6="","",Mois!A6)</f>
        <v>Moussa Ndiaye</v>
      </c>
      <c r="B6" s="12" t="n">
        <f aca="false">IF(Mois!A6="","",Mois!AH6)</f>
        <v>160</v>
      </c>
      <c r="C6" s="13" t="n">
        <f aca="false">IF(Mois!A6="","",Mois!AI6)</f>
        <v>20</v>
      </c>
      <c r="D6" s="13" t="n">
        <f aca="false">IF(Mois!A6="","",Mois!AJ6)</f>
        <v>1</v>
      </c>
      <c r="E6" s="12" t="n">
        <f aca="false">IF(Mois!A6="","",Mois!AL6)</f>
        <v>0</v>
      </c>
    </row>
    <row r="7" customFormat="false" ht="15" hidden="false" customHeight="false" outlineLevel="0" collapsed="false">
      <c r="A7" s="10" t="str">
        <f aca="false">IF(Mois!A7="","",Mois!A7)</f>
        <v>Fatou Sow</v>
      </c>
      <c r="B7" s="12" t="n">
        <f aca="false">IF(Mois!A7="","",Mois!AH7)</f>
        <v>176</v>
      </c>
      <c r="C7" s="13" t="n">
        <f aca="false">IF(Mois!A7="","",Mois!AI7)</f>
        <v>22</v>
      </c>
      <c r="D7" s="13" t="n">
        <f aca="false">IF(Mois!A7="","",Mois!AJ7)</f>
        <v>0</v>
      </c>
      <c r="E7" s="12" t="n">
        <f aca="false">IF(Mois!A7="","",Mois!AL7)</f>
        <v>2.67</v>
      </c>
    </row>
    <row r="8" customFormat="false" ht="15" hidden="false" customHeight="false" outlineLevel="0" collapsed="false">
      <c r="A8" s="10" t="str">
        <f aca="false">IF(Mois!A8="","",Mois!A8)</f>
        <v>Ibrahima Fall</v>
      </c>
      <c r="B8" s="12" t="n">
        <f aca="false">IF(Mois!A8="","",Mois!AH8)</f>
        <v>188</v>
      </c>
      <c r="C8" s="13" t="n">
        <f aca="false">IF(Mois!A8="","",Mois!AI8)</f>
        <v>23</v>
      </c>
      <c r="D8" s="13" t="n">
        <f aca="false">IF(Mois!A8="","",Mois!AJ8)</f>
        <v>0</v>
      </c>
      <c r="E8" s="12" t="n">
        <f aca="false">IF(Mois!A8="","",Mois!AL8)</f>
        <v>14.67</v>
      </c>
    </row>
    <row r="9" customFormat="false" ht="15" hidden="false" customHeight="false" outlineLevel="0" collapsed="false">
      <c r="A9" s="10" t="str">
        <f aca="false">IF(Mois!A9="","",Mois!A9)</f>
        <v>Mariama Ba</v>
      </c>
      <c r="B9" s="12" t="n">
        <f aca="false">IF(Mois!A9="","",Mois!AH9)</f>
        <v>176</v>
      </c>
      <c r="C9" s="13" t="n">
        <f aca="false">IF(Mois!A9="","",Mois!AI9)</f>
        <v>22</v>
      </c>
      <c r="D9" s="13" t="n">
        <f aca="false">IF(Mois!A9="","",Mois!AJ9)</f>
        <v>2</v>
      </c>
      <c r="E9" s="12" t="n">
        <f aca="false">IF(Mois!A9="","",Mois!AL9)</f>
        <v>2.67</v>
      </c>
    </row>
    <row r="10" customFormat="false" ht="15" hidden="false" customHeight="false" outlineLevel="0" collapsed="false">
      <c r="A10" s="10" t="str">
        <f aca="false">IF(Mois!A10="","",Mois!A10)</f>
        <v>Oumar Sarr</v>
      </c>
      <c r="B10" s="12" t="n">
        <f aca="false">IF(Mois!A10="","",Mois!AH10)</f>
        <v>172</v>
      </c>
      <c r="C10" s="13" t="n">
        <f aca="false">IF(Mois!A10="","",Mois!AI10)</f>
        <v>22</v>
      </c>
      <c r="D10" s="13" t="n">
        <f aca="false">IF(Mois!A10="","",Mois!AJ10)</f>
        <v>0</v>
      </c>
      <c r="E10" s="12" t="n">
        <f aca="false">IF(Mois!A10="","",Mois!AL10)</f>
        <v>0</v>
      </c>
    </row>
    <row r="11" customFormat="false" ht="15" hidden="false" customHeight="false" outlineLevel="0" collapsed="false">
      <c r="A11" s="10" t="str">
        <f aca="false">IF(Mois!A11="","",Mois!A11)</f>
        <v>Aïssatou Diallo</v>
      </c>
      <c r="B11" s="12" t="n">
        <f aca="false">IF(Mois!A11="","",Mois!AH11)</f>
        <v>165</v>
      </c>
      <c r="C11" s="13" t="n">
        <f aca="false">IF(Mois!A11="","",Mois!AI11)</f>
        <v>22</v>
      </c>
      <c r="D11" s="13" t="n">
        <f aca="false">IF(Mois!A11="","",Mois!AJ11)</f>
        <v>0</v>
      </c>
      <c r="E11" s="12" t="n">
        <f aca="false">IF(Mois!A11="","",Mois!AL11)</f>
        <v>0</v>
      </c>
    </row>
    <row r="12" customFormat="false" ht="15" hidden="false" customHeight="false" outlineLevel="0" collapsed="false">
      <c r="A12" s="10" t="str">
        <f aca="false">IF(Mois!A12="","",Mois!A12)</f>
        <v>Cheikh Gueye</v>
      </c>
      <c r="B12" s="12" t="n">
        <f aca="false">IF(Mois!A12="","",Mois!AH12)</f>
        <v>176</v>
      </c>
      <c r="C12" s="13" t="n">
        <f aca="false">IF(Mois!A12="","",Mois!AI12)</f>
        <v>22</v>
      </c>
      <c r="D12" s="13" t="n">
        <f aca="false">IF(Mois!A12="","",Mois!AJ12)</f>
        <v>1</v>
      </c>
      <c r="E12" s="12" t="n">
        <f aca="false">IF(Mois!A12="","",Mois!AL12)</f>
        <v>2.67</v>
      </c>
    </row>
    <row r="13" customFormat="false" ht="15" hidden="false" customHeight="false" outlineLevel="0" collapsed="false">
      <c r="A13" s="10" t="str">
        <f aca="false">IF(Mois!A13="","",Mois!A13)</f>
        <v>Khady Faye</v>
      </c>
      <c r="B13" s="12" t="n">
        <f aca="false">IF(Mois!A13="","",Mois!AH13)</f>
        <v>174</v>
      </c>
      <c r="C13" s="13" t="n">
        <f aca="false">IF(Mois!A13="","",Mois!AI13)</f>
        <v>22</v>
      </c>
      <c r="D13" s="13" t="n">
        <f aca="false">IF(Mois!A13="","",Mois!AJ13)</f>
        <v>0</v>
      </c>
      <c r="E13" s="12" t="n">
        <f aca="false">IF(Mois!A13="","",Mois!AL13)</f>
        <v>0.67</v>
      </c>
    </row>
    <row r="14" customFormat="false" ht="15" hidden="false" customHeight="false" outlineLevel="0" collapsed="false">
      <c r="A14" s="10" t="str">
        <f aca="false">IF(Mois!A14="","",Mois!A14)</f>
        <v>Mamadou Sy</v>
      </c>
      <c r="B14" s="12" t="n">
        <f aca="false">IF(Mois!A14="","",Mois!AH14)</f>
        <v>170</v>
      </c>
      <c r="C14" s="13" t="n">
        <f aca="false">IF(Mois!A14="","",Mois!AI14)</f>
        <v>21</v>
      </c>
      <c r="D14" s="13" t="n">
        <f aca="false">IF(Mois!A14="","",Mois!AJ14)</f>
        <v>1</v>
      </c>
      <c r="E14" s="12" t="n">
        <f aca="false">IF(Mois!A14="","",Mois!AL14)</f>
        <v>0</v>
      </c>
    </row>
    <row r="15" customFormat="false" ht="15" hidden="false" customHeight="false" outlineLevel="0" collapsed="false">
      <c r="A15" s="10" t="str">
        <f aca="false">IF(Mois!A15="","",Mois!A15)</f>
        <v/>
      </c>
      <c r="B15" s="12" t="str">
        <f aca="false">IF(Mois!A15="","",Mois!AH15)</f>
        <v/>
      </c>
      <c r="C15" s="13" t="str">
        <f aca="false">IF(Mois!A15="","",Mois!AI15)</f>
        <v/>
      </c>
      <c r="D15" s="13" t="str">
        <f aca="false">IF(Mois!A15="","",Mois!AJ15)</f>
        <v/>
      </c>
      <c r="E15" s="12" t="str">
        <f aca="false">IF(Mois!A15="","",Mois!AL15)</f>
        <v/>
      </c>
    </row>
    <row r="16" customFormat="false" ht="15" hidden="false" customHeight="false" outlineLevel="0" collapsed="false">
      <c r="A16" s="10" t="str">
        <f aca="false">IF(Mois!A16="","",Mois!A16)</f>
        <v/>
      </c>
      <c r="B16" s="12" t="str">
        <f aca="false">IF(Mois!A16="","",Mois!AH16)</f>
        <v/>
      </c>
      <c r="C16" s="13" t="str">
        <f aca="false">IF(Mois!A16="","",Mois!AI16)</f>
        <v/>
      </c>
      <c r="D16" s="13" t="str">
        <f aca="false">IF(Mois!A16="","",Mois!AJ16)</f>
        <v/>
      </c>
      <c r="E16" s="12" t="str">
        <f aca="false">IF(Mois!A16="","",Mois!AL16)</f>
        <v/>
      </c>
    </row>
    <row r="17" customFormat="false" ht="15" hidden="false" customHeight="false" outlineLevel="0" collapsed="false">
      <c r="A17" s="10" t="str">
        <f aca="false">IF(Mois!A17="","",Mois!A17)</f>
        <v/>
      </c>
      <c r="B17" s="12" t="str">
        <f aca="false">IF(Mois!A17="","",Mois!AH17)</f>
        <v/>
      </c>
      <c r="C17" s="13" t="str">
        <f aca="false">IF(Mois!A17="","",Mois!AI17)</f>
        <v/>
      </c>
      <c r="D17" s="13" t="str">
        <f aca="false">IF(Mois!A17="","",Mois!AJ17)</f>
        <v/>
      </c>
      <c r="E17" s="12" t="str">
        <f aca="false">IF(Mois!A17="","",Mois!AL17)</f>
        <v/>
      </c>
    </row>
    <row r="18" customFormat="false" ht="15" hidden="false" customHeight="false" outlineLevel="0" collapsed="false">
      <c r="A18" s="10" t="str">
        <f aca="false">IF(Mois!A18="","",Mois!A18)</f>
        <v/>
      </c>
      <c r="B18" s="12" t="str">
        <f aca="false">IF(Mois!A18="","",Mois!AH18)</f>
        <v/>
      </c>
      <c r="C18" s="13" t="str">
        <f aca="false">IF(Mois!A18="","",Mois!AI18)</f>
        <v/>
      </c>
      <c r="D18" s="13" t="str">
        <f aca="false">IF(Mois!A18="","",Mois!AJ18)</f>
        <v/>
      </c>
      <c r="E18" s="12" t="str">
        <f aca="false">IF(Mois!A18="","",Mois!AL18)</f>
        <v/>
      </c>
    </row>
    <row r="19" customFormat="false" ht="15" hidden="false" customHeight="false" outlineLevel="0" collapsed="false">
      <c r="A19" s="10" t="str">
        <f aca="false">IF(Mois!A19="","",Mois!A19)</f>
        <v/>
      </c>
      <c r="B19" s="12" t="str">
        <f aca="false">IF(Mois!A19="","",Mois!AH19)</f>
        <v/>
      </c>
      <c r="C19" s="13" t="str">
        <f aca="false">IF(Mois!A19="","",Mois!AI19)</f>
        <v/>
      </c>
      <c r="D19" s="13" t="str">
        <f aca="false">IF(Mois!A19="","",Mois!AJ19)</f>
        <v/>
      </c>
      <c r="E19" s="12" t="str">
        <f aca="false">IF(Mois!A19="","",Mois!AL19)</f>
        <v/>
      </c>
    </row>
    <row r="20" customFormat="false" ht="15" hidden="false" customHeight="false" outlineLevel="0" collapsed="false">
      <c r="A20" s="10" t="str">
        <f aca="false">IF(Mois!A20="","",Mois!A20)</f>
        <v/>
      </c>
      <c r="B20" s="12" t="str">
        <f aca="false">IF(Mois!A20="","",Mois!AH20)</f>
        <v/>
      </c>
      <c r="C20" s="13" t="str">
        <f aca="false">IF(Mois!A20="","",Mois!AI20)</f>
        <v/>
      </c>
      <c r="D20" s="13" t="str">
        <f aca="false">IF(Mois!A20="","",Mois!AJ20)</f>
        <v/>
      </c>
      <c r="E20" s="12" t="str">
        <f aca="false">IF(Mois!A20="","",Mois!AL20)</f>
        <v/>
      </c>
    </row>
    <row r="21" customFormat="false" ht="15" hidden="false" customHeight="false" outlineLevel="0" collapsed="false">
      <c r="A21" s="10" t="str">
        <f aca="false">IF(Mois!A21="","",Mois!A21)</f>
        <v/>
      </c>
      <c r="B21" s="12" t="str">
        <f aca="false">IF(Mois!A21="","",Mois!AH21)</f>
        <v/>
      </c>
      <c r="C21" s="13" t="str">
        <f aca="false">IF(Mois!A21="","",Mois!AI21)</f>
        <v/>
      </c>
      <c r="D21" s="13" t="str">
        <f aca="false">IF(Mois!A21="","",Mois!AJ21)</f>
        <v/>
      </c>
      <c r="E21" s="12" t="str">
        <f aca="false">IF(Mois!A21="","",Mois!AL21)</f>
        <v/>
      </c>
    </row>
    <row r="22" customFormat="false" ht="15" hidden="false" customHeight="false" outlineLevel="0" collapsed="false">
      <c r="A22" s="10" t="str">
        <f aca="false">IF(Mois!A22="","",Mois!A22)</f>
        <v/>
      </c>
      <c r="B22" s="12" t="str">
        <f aca="false">IF(Mois!A22="","",Mois!AH22)</f>
        <v/>
      </c>
      <c r="C22" s="13" t="str">
        <f aca="false">IF(Mois!A22="","",Mois!AI22)</f>
        <v/>
      </c>
      <c r="D22" s="13" t="str">
        <f aca="false">IF(Mois!A22="","",Mois!AJ22)</f>
        <v/>
      </c>
      <c r="E22" s="12" t="str">
        <f aca="false">IF(Mois!A22="","",Mois!AL22)</f>
        <v/>
      </c>
    </row>
    <row r="23" customFormat="false" ht="15" hidden="false" customHeight="false" outlineLevel="0" collapsed="false">
      <c r="A23" s="10" t="str">
        <f aca="false">IF(Mois!A23="","",Mois!A23)</f>
        <v/>
      </c>
      <c r="B23" s="12" t="str">
        <f aca="false">IF(Mois!A23="","",Mois!AH23)</f>
        <v/>
      </c>
      <c r="C23" s="13" t="str">
        <f aca="false">IF(Mois!A23="","",Mois!AI23)</f>
        <v/>
      </c>
      <c r="D23" s="13" t="str">
        <f aca="false">IF(Mois!A23="","",Mois!AJ23)</f>
        <v/>
      </c>
      <c r="E23" s="12" t="str">
        <f aca="false">IF(Mois!A23="","",Mois!AL23)</f>
        <v/>
      </c>
    </row>
    <row r="24" customFormat="false" ht="15" hidden="false" customHeight="false" outlineLevel="0" collapsed="false">
      <c r="A24" s="10" t="str">
        <f aca="false">IF(Mois!A24="","",Mois!A24)</f>
        <v/>
      </c>
      <c r="B24" s="12" t="str">
        <f aca="false">IF(Mois!A24="","",Mois!AH24)</f>
        <v/>
      </c>
      <c r="C24" s="13" t="str">
        <f aca="false">IF(Mois!A24="","",Mois!AI24)</f>
        <v/>
      </c>
      <c r="D24" s="13" t="str">
        <f aca="false">IF(Mois!A24="","",Mois!AJ24)</f>
        <v/>
      </c>
      <c r="E24" s="12" t="str">
        <f aca="false">IF(Mois!A24="","",Mois!AL24)</f>
        <v/>
      </c>
    </row>
    <row r="25" customFormat="false" ht="15" hidden="false" customHeight="false" outlineLevel="0" collapsed="false">
      <c r="A25" s="10" t="str">
        <f aca="false">IF(Mois!A25="","",Mois!A25)</f>
        <v/>
      </c>
      <c r="B25" s="12" t="str">
        <f aca="false">IF(Mois!A25="","",Mois!AH25)</f>
        <v/>
      </c>
      <c r="C25" s="13" t="str">
        <f aca="false">IF(Mois!A25="","",Mois!AI25)</f>
        <v/>
      </c>
      <c r="D25" s="13" t="str">
        <f aca="false">IF(Mois!A25="","",Mois!AJ25)</f>
        <v/>
      </c>
      <c r="E25" s="12" t="str">
        <f aca="false">IF(Mois!A25="","",Mois!AL25)</f>
        <v/>
      </c>
    </row>
    <row r="26" customFormat="false" ht="15" hidden="false" customHeight="false" outlineLevel="0" collapsed="false">
      <c r="A26" s="10" t="str">
        <f aca="false">IF(Mois!A26="","",Mois!A26)</f>
        <v/>
      </c>
      <c r="B26" s="12" t="str">
        <f aca="false">IF(Mois!A26="","",Mois!AH26)</f>
        <v/>
      </c>
      <c r="C26" s="13" t="str">
        <f aca="false">IF(Mois!A26="","",Mois!AI26)</f>
        <v/>
      </c>
      <c r="D26" s="13" t="str">
        <f aca="false">IF(Mois!A26="","",Mois!AJ26)</f>
        <v/>
      </c>
      <c r="E26" s="12" t="str">
        <f aca="false">IF(Mois!A26="","",Mois!AL26)</f>
        <v/>
      </c>
    </row>
    <row r="27" customFormat="false" ht="15" hidden="false" customHeight="false" outlineLevel="0" collapsed="false">
      <c r="A27" s="10" t="str">
        <f aca="false">IF(Mois!A27="","",Mois!A27)</f>
        <v/>
      </c>
      <c r="B27" s="12" t="str">
        <f aca="false">IF(Mois!A27="","",Mois!AH27)</f>
        <v/>
      </c>
      <c r="C27" s="13" t="str">
        <f aca="false">IF(Mois!A27="","",Mois!AI27)</f>
        <v/>
      </c>
      <c r="D27" s="13" t="str">
        <f aca="false">IF(Mois!A27="","",Mois!AJ27)</f>
        <v/>
      </c>
      <c r="E27" s="12" t="str">
        <f aca="false">IF(Mois!A27="","",Mois!AL27)</f>
        <v/>
      </c>
    </row>
    <row r="28" customFormat="false" ht="15" hidden="false" customHeight="false" outlineLevel="0" collapsed="false">
      <c r="A28" s="10" t="str">
        <f aca="false">IF(Mois!A28="","",Mois!A28)</f>
        <v/>
      </c>
      <c r="B28" s="12" t="str">
        <f aca="false">IF(Mois!A28="","",Mois!AH28)</f>
        <v/>
      </c>
      <c r="C28" s="13" t="str">
        <f aca="false">IF(Mois!A28="","",Mois!AI28)</f>
        <v/>
      </c>
      <c r="D28" s="13" t="str">
        <f aca="false">IF(Mois!A28="","",Mois!AJ28)</f>
        <v/>
      </c>
      <c r="E28" s="12" t="str">
        <f aca="false">IF(Mois!A28="","",Mois!AL28)</f>
        <v/>
      </c>
    </row>
    <row r="29" customFormat="false" ht="15" hidden="false" customHeight="false" outlineLevel="0" collapsed="false">
      <c r="A29" s="10" t="str">
        <f aca="false">IF(Mois!A29="","",Mois!A29)</f>
        <v/>
      </c>
      <c r="B29" s="12" t="str">
        <f aca="false">IF(Mois!A29="","",Mois!AH29)</f>
        <v/>
      </c>
      <c r="C29" s="13" t="str">
        <f aca="false">IF(Mois!A29="","",Mois!AI29)</f>
        <v/>
      </c>
      <c r="D29" s="13" t="str">
        <f aca="false">IF(Mois!A29="","",Mois!AJ29)</f>
        <v/>
      </c>
      <c r="E29" s="12" t="str">
        <f aca="false">IF(Mois!A29="","",Mois!AL29)</f>
        <v/>
      </c>
    </row>
    <row r="30" customFormat="false" ht="15" hidden="false" customHeight="false" outlineLevel="0" collapsed="false">
      <c r="A30" s="10" t="str">
        <f aca="false">IF(Mois!A30="","",Mois!A30)</f>
        <v/>
      </c>
      <c r="B30" s="12" t="str">
        <f aca="false">IF(Mois!A30="","",Mois!AH30)</f>
        <v/>
      </c>
      <c r="C30" s="13" t="str">
        <f aca="false">IF(Mois!A30="","",Mois!AI30)</f>
        <v/>
      </c>
      <c r="D30" s="13" t="str">
        <f aca="false">IF(Mois!A30="","",Mois!AJ30)</f>
        <v/>
      </c>
      <c r="E30" s="12" t="str">
        <f aca="false">IF(Mois!A30="","",Mois!AL30)</f>
        <v/>
      </c>
    </row>
    <row r="31" customFormat="false" ht="15" hidden="false" customHeight="false" outlineLevel="0" collapsed="false">
      <c r="A31" s="10" t="str">
        <f aca="false">IF(Mois!A31="","",Mois!A31)</f>
        <v/>
      </c>
      <c r="B31" s="12" t="str">
        <f aca="false">IF(Mois!A31="","",Mois!AH31)</f>
        <v/>
      </c>
      <c r="C31" s="13" t="str">
        <f aca="false">IF(Mois!A31="","",Mois!AI31)</f>
        <v/>
      </c>
      <c r="D31" s="13" t="str">
        <f aca="false">IF(Mois!A31="","",Mois!AJ31)</f>
        <v/>
      </c>
      <c r="E31" s="12" t="str">
        <f aca="false">IF(Mois!A31="","",Mois!AL31)</f>
        <v/>
      </c>
    </row>
    <row r="32" customFormat="false" ht="15" hidden="false" customHeight="false" outlineLevel="0" collapsed="false">
      <c r="A32" s="10" t="str">
        <f aca="false">IF(Mois!A32="","",Mois!A32)</f>
        <v/>
      </c>
      <c r="B32" s="12" t="str">
        <f aca="false">IF(Mois!A32="","",Mois!AH32)</f>
        <v/>
      </c>
      <c r="C32" s="13" t="str">
        <f aca="false">IF(Mois!A32="","",Mois!AI32)</f>
        <v/>
      </c>
      <c r="D32" s="13" t="str">
        <f aca="false">IF(Mois!A32="","",Mois!AJ32)</f>
        <v/>
      </c>
      <c r="E32" s="12" t="str">
        <f aca="false">IF(Mois!A32="","",Mois!AL32)</f>
        <v/>
      </c>
    </row>
    <row r="33" customFormat="false" ht="15" hidden="false" customHeight="false" outlineLevel="0" collapsed="false">
      <c r="A33" s="10" t="str">
        <f aca="false">IF(Mois!A33="","",Mois!A33)</f>
        <v/>
      </c>
      <c r="B33" s="12" t="str">
        <f aca="false">IF(Mois!A33="","",Mois!AH33)</f>
        <v/>
      </c>
      <c r="C33" s="13" t="str">
        <f aca="false">IF(Mois!A33="","",Mois!AI33)</f>
        <v/>
      </c>
      <c r="D33" s="13" t="str">
        <f aca="false">IF(Mois!A33="","",Mois!AJ33)</f>
        <v/>
      </c>
      <c r="E33" s="12" t="str">
        <f aca="false">IF(Mois!A33="","",Mois!AL33)</f>
        <v/>
      </c>
    </row>
    <row r="34" customFormat="false" ht="15" hidden="false" customHeight="false" outlineLevel="0" collapsed="false">
      <c r="A34" s="10" t="str">
        <f aca="false">IF(Mois!A34="","",Mois!A34)</f>
        <v/>
      </c>
      <c r="B34" s="12" t="str">
        <f aca="false">IF(Mois!A34="","",Mois!AH34)</f>
        <v/>
      </c>
      <c r="C34" s="13" t="str">
        <f aca="false">IF(Mois!A34="","",Mois!AI34)</f>
        <v/>
      </c>
      <c r="D34" s="13" t="str">
        <f aca="false">IF(Mois!A34="","",Mois!AJ34)</f>
        <v/>
      </c>
      <c r="E34" s="12" t="str">
        <f aca="false">IF(Mois!A34="","",Mois!AL34)</f>
        <v/>
      </c>
    </row>
    <row r="35" customFormat="false" ht="15" hidden="false" customHeight="false" outlineLevel="0" collapsed="false">
      <c r="A35" s="15" t="s">
        <v>82</v>
      </c>
      <c r="B35" s="16" t="n">
        <f aca="false">SUM(B5:B34)</f>
        <v>1735</v>
      </c>
      <c r="C35" s="8" t="n">
        <f aca="false">SUM(C5:C34)</f>
        <v>218</v>
      </c>
      <c r="D35" s="8" t="n">
        <f aca="false">SUM(D5:D34)</f>
        <v>5</v>
      </c>
      <c r="E35" s="16" t="n">
        <f aca="false">SUM(E5:E34)</f>
        <v>28.02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LibreOffice/26.2.6.3$MacOSX_AARCH64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2026-10-06T12:54:24Z</dcterms:created>
  <dc:creator>weplanify.io</dc:creator>
  <dc:description/>
  <dc:language>en-US</dc:language>
  <cp:lastModifiedBy/>
  <dcterms:modified xsi:type="dcterms:W3CDTF">2026-10-06T12:54:24Z</dcterms:modified>
  <cp:revision>0</cp:revision>
  <dc:subject/>
  <dc:title>feuille-de-pointage-mensuelle.xlsx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